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320" windowHeight="11715"/>
  </bookViews>
  <sheets>
    <sheet name="Реестр НА 2025" sheetId="3" r:id="rId1"/>
    <sheet name="Отчет об эффективности продаж" sheetId="2" r:id="rId2"/>
    <sheet name="Отчет исполнен. действий с НА" sheetId="4" r:id="rId3"/>
  </sheets>
  <definedNames>
    <definedName name="_xlnm._FilterDatabase" localSheetId="0" hidden="1">'Реестр НА 2025'!$A$6:$M$43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D14" i="2"/>
  <c r="C14" i="2"/>
  <c r="F13" i="2"/>
  <c r="P13" i="2" s="1"/>
  <c r="E13" i="2"/>
  <c r="O13" i="2" s="1"/>
  <c r="R13" i="2" s="1"/>
  <c r="F12" i="2"/>
  <c r="P12" i="2" s="1"/>
  <c r="E12" i="2"/>
  <c r="O12" i="2" s="1"/>
  <c r="F11" i="2"/>
  <c r="P11" i="2" s="1"/>
  <c r="E11" i="2"/>
  <c r="O11" i="2" s="1"/>
  <c r="R11" i="2" s="1"/>
  <c r="F10" i="2"/>
  <c r="E10" i="2"/>
  <c r="O10" i="2" s="1"/>
  <c r="Q11" i="2" l="1"/>
  <c r="R12" i="2"/>
  <c r="F14" i="2"/>
  <c r="P14" i="2" s="1"/>
  <c r="Q13" i="2"/>
  <c r="Q12" i="2"/>
  <c r="E14" i="2"/>
  <c r="O14" i="2" s="1"/>
  <c r="P10" i="2"/>
  <c r="Q10" i="2" s="1"/>
  <c r="R10" i="2" l="1"/>
  <c r="Q14" i="2"/>
  <c r="R14" i="2"/>
</calcChain>
</file>

<file path=xl/comments1.xml><?xml version="1.0" encoding="utf-8"?>
<comments xmlns="http://schemas.openxmlformats.org/spreadsheetml/2006/main">
  <authors>
    <author>Помозов Артём Сергеевич</author>
    <author>Дичковский Алексей Владимирович</author>
  </authors>
  <commentLis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Помозов Артём Сергеевич: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нужно читать как ПДГ 0(ноль)-351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04"/>
          </rPr>
          <t>Помозов Артём Сергеевич: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нужно читать как ПДГ 0(ноль)-351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04"/>
          </rPr>
          <t>Помозов Артём Сергеевич:</t>
        </r>
        <r>
          <rPr>
            <sz val="9"/>
            <color indexed="81"/>
            <rFont val="Tahoma"/>
            <family val="2"/>
            <charset val="204"/>
          </rPr>
          <t xml:space="preserve">
Реализация по цене м/л.</t>
        </r>
      </text>
    </comment>
    <comment ref="J32" authorId="0">
      <text>
        <r>
          <rPr>
            <b/>
            <sz val="9"/>
            <color indexed="81"/>
            <rFont val="Tahoma"/>
            <family val="2"/>
            <charset val="204"/>
          </rPr>
          <t>Помозов Артём Сергеевич:</t>
        </r>
        <r>
          <rPr>
            <sz val="9"/>
            <color indexed="81"/>
            <rFont val="Tahoma"/>
            <family val="2"/>
            <charset val="204"/>
          </rPr>
          <t xml:space="preserve">
Реализация по цене м/л.</t>
        </r>
      </text>
    </comment>
    <comment ref="A38" authorId="1">
      <text>
        <r>
          <rPr>
            <b/>
            <sz val="9"/>
            <color indexed="81"/>
            <rFont val="Tahoma"/>
            <family val="2"/>
            <charset val="204"/>
          </rPr>
          <t>Дичковский Алексей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https://nelikvidi.com/spectehnika-selhoztehnika</t>
        </r>
      </text>
    </comment>
  </commentList>
</comments>
</file>

<file path=xl/sharedStrings.xml><?xml version="1.0" encoding="utf-8"?>
<sst xmlns="http://schemas.openxmlformats.org/spreadsheetml/2006/main" count="268" uniqueCount="105">
  <si>
    <t>№ п/п</t>
  </si>
  <si>
    <t xml:space="preserve">Наименование обособленного структурного подразделения, владеющее НА </t>
  </si>
  <si>
    <t>Наименование НА, Характеристика НА (краткое описание, технические характеристики и техническое состояние)</t>
  </si>
  <si>
    <t>Идентификатор объекта имущества в бух. учете (инвентарный/
номенклатурный №/
системный код)</t>
  </si>
  <si>
    <t>Балансовая стоимость на последнюю отчетную дату, тыс. руб.</t>
  </si>
  <si>
    <t>Стоимость
в налоговом учете на последнюю отчетную дату, тыс. руб.</t>
  </si>
  <si>
    <t>Целевое действие с НА</t>
  </si>
  <si>
    <t>Обоснование выбранного целевого действия</t>
  </si>
  <si>
    <t>Подготовительные (обеспечительные) меры с указанием ориентировочных затрат (указывается при необходимости)</t>
  </si>
  <si>
    <t>Руководитель структурного подразделения/МОЛ __________________ /________________</t>
  </si>
  <si>
    <t>Примечание</t>
  </si>
  <si>
    <t>№</t>
  </si>
  <si>
    <t>Продажа</t>
  </si>
  <si>
    <t>Расходы</t>
  </si>
  <si>
    <t>Экономико-финансовый эффект</t>
  </si>
  <si>
    <t>ИТОГО:</t>
  </si>
  <si>
    <t>Списание остаточной стоимости</t>
  </si>
  <si>
    <t>Оценка рыночной стоимости</t>
  </si>
  <si>
    <t>Информационное сопровождение Конкурентных процедур</t>
  </si>
  <si>
    <t xml:space="preserve">Прочие расходы связанные с продажей </t>
  </si>
  <si>
    <t>план</t>
  </si>
  <si>
    <t>факт</t>
  </si>
  <si>
    <t>факт/план (РНА)</t>
  </si>
  <si>
    <t>Комментарий</t>
  </si>
  <si>
    <t>тыс. руб. (без НДС)</t>
  </si>
  <si>
    <t>тыс. руб.</t>
  </si>
  <si>
    <t>∆</t>
  </si>
  <si>
    <t>%</t>
  </si>
  <si>
    <t>и.т.д.</t>
  </si>
  <si>
    <t>сумма по всем НА</t>
  </si>
  <si>
    <t>* Указывается из Плана продаж</t>
  </si>
  <si>
    <t>Приложение 3. Типовая форма Отчета об исполнении целевых действий в отношении непрофильных активов</t>
  </si>
  <si>
    <t>ОТЧЕТ ОБ ИСПОЛНЕНИИ ЦЕЛЕВЫХ ДЕЙСТВИЙ В ОТНОШЕНИИ НЕПРОФИЛЬНЫХ АКТИВОВ</t>
  </si>
  <si>
    <t>Подготовительные (обеспечительные) меры с указанием ориентировочных затрат (указывается при необходимости) тыс.руб.</t>
  </si>
  <si>
    <t>Стоимость реализации без учета НДС, тыс. руб. в случае выбора целевого действия "продажа", тыс.руб.</t>
  </si>
  <si>
    <t>Экономическая эффективность продажи, тыс. руб.**</t>
  </si>
  <si>
    <t>Срок продажи, мм.гггг</t>
  </si>
  <si>
    <t>План</t>
  </si>
  <si>
    <t>Факт</t>
  </si>
  <si>
    <t>Наименование НА</t>
  </si>
  <si>
    <t>Руководитель структурного подразделения ________________________</t>
  </si>
  <si>
    <t>Отчет об эффективности продаж</t>
  </si>
  <si>
    <t>ЦПП</t>
  </si>
  <si>
    <t>нет данных</t>
  </si>
  <si>
    <t>Станок для заточки корончатых сверл.
находиться в инструментальной ЦПП</t>
  </si>
  <si>
    <t>Агрегат для снятия фаски СМФ 900
находиться в инструментальной ЦПП</t>
  </si>
  <si>
    <t>ЦМК</t>
  </si>
  <si>
    <t>Автоматическая линия Ficep 1001 D
Демонтирован перемещен "0" пролет.
ПРИКАЗ №0083-ОД от 22.04.2024</t>
  </si>
  <si>
    <t>ЦМП</t>
  </si>
  <si>
    <t>Станок торцефрезный ТФС-2
Демонтирован перемещен "0" пролет.
ПРИКАЗ №0094-ОД 19.04.2022</t>
  </si>
  <si>
    <t>СТОиР</t>
  </si>
  <si>
    <t>Выпрямитель сварочный  ВД-306С1</t>
  </si>
  <si>
    <t>Станок поперечно-строгальный 7м-37</t>
  </si>
  <si>
    <t>Станок токарно-винторезный 1 к 62</t>
  </si>
  <si>
    <t>Станок горизонтально фрезерный унив. 6М82Ш</t>
  </si>
  <si>
    <t>продажа</t>
  </si>
  <si>
    <t>Выпрямитель сварочный ВДУ-506</t>
  </si>
  <si>
    <t>Полуавтомат сварочный ПДГ-351</t>
  </si>
  <si>
    <t>Сварочный полуавтомат  ВДУ-506С с источником</t>
  </si>
  <si>
    <t>Аппарат лазерной очистки WTC-200WC</t>
  </si>
  <si>
    <t>ЦЗЛ</t>
  </si>
  <si>
    <t>Станок плоскошлифовальный</t>
  </si>
  <si>
    <t>Станок ленточнопильный CALIPSO</t>
  </si>
  <si>
    <t>Станок универсально-фрезерный</t>
  </si>
  <si>
    <t>Станок токарно-винторезный</t>
  </si>
  <si>
    <t>ТЭЦ</t>
  </si>
  <si>
    <t>Трансформатор силовой ТМГ 630/6/0.4</t>
  </si>
  <si>
    <t>Трансформатор силовой ТМГ 400/6/0.4</t>
  </si>
  <si>
    <t>на балансе не числится</t>
  </si>
  <si>
    <t>Вентилятор ВЦ-9-55 №10, 55 кВт, 700 об/мин</t>
  </si>
  <si>
    <t>проверка электродвигателя, восстановление окраски, восстановление ременной передачи (20 000 руб.)</t>
  </si>
  <si>
    <t>Компрессор Dalgakiran DVK 75</t>
  </si>
  <si>
    <t>Замена радиатора охлаждения (300 000 руб.), оценка технического состояния представителем покупателя либо производителя</t>
  </si>
  <si>
    <t xml:space="preserve">технически исправен,
не используется. Не востребован в производственной деятельности.  </t>
  </si>
  <si>
    <t>Низкая производительность. Комплектующие не поставляются РФ и частично сняты с производства.  Не востребован в производственной деятельности.</t>
  </si>
  <si>
    <t>Демонтировано, Не обеспечивает требуемые точность и качество обработки.  Не востребован в производственной деятельности.</t>
  </si>
  <si>
    <t xml:space="preserve"> Не востребован в производственной деятельности.</t>
  </si>
  <si>
    <t xml:space="preserve"> Не востребован в производственной деятельности.
Износ направляющих </t>
  </si>
  <si>
    <t xml:space="preserve"> Не востребован в производственной деятельности.
Износ коробки передач.</t>
  </si>
  <si>
    <t>(на корпусе есть инв.номер 400511)     на баллансе не числится.  Не востребован в производственной деятельности.</t>
  </si>
  <si>
    <t>нет данных в бухучете</t>
  </si>
  <si>
    <t>Автоцех</t>
  </si>
  <si>
    <t>Трактор Т-40 1981 г.в</t>
  </si>
  <si>
    <t xml:space="preserve">Автоцех </t>
  </si>
  <si>
    <t>генератр сварочный</t>
  </si>
  <si>
    <t>Неисправность двигателя, требуется диагностика, требуется косметический ремонт кузова, покраска.</t>
  </si>
  <si>
    <t>Не используется, частично разукомплектован: отсутствует стартер, акб.</t>
  </si>
  <si>
    <t>частично разукомплектован,не используется по назначению, требуется замена сцепления, стартера, акб. Отсутствует передний карданный вал. Кабина не закреплена.</t>
  </si>
  <si>
    <t>Реестр непрофильных активов</t>
  </si>
  <si>
    <t>АХО</t>
  </si>
  <si>
    <t>Машина швейная ZOJE ZJ 8500H</t>
  </si>
  <si>
    <t xml:space="preserve">кровать 2-х ярусная (190х70) </t>
  </si>
  <si>
    <t>Наличие акта технического состояния, фото</t>
  </si>
  <si>
    <t>Да</t>
  </si>
  <si>
    <t>15 штук</t>
  </si>
  <si>
    <t xml:space="preserve"> Не востребован в производственной деятельности. Технически не исправен.</t>
  </si>
  <si>
    <t>типа АДД 305</t>
  </si>
  <si>
    <t>Автобус Лиаз 525636</t>
  </si>
  <si>
    <t xml:space="preserve">Не востребован </t>
  </si>
  <si>
    <t>да</t>
  </si>
  <si>
    <t>Полуавтомат сварочный 
ПДГ 0-351</t>
  </si>
  <si>
    <r>
      <t xml:space="preserve">
</t>
    </r>
    <r>
      <rPr>
        <b/>
        <sz val="10"/>
        <color theme="1"/>
        <rFont val="Times New Roman"/>
        <family val="1"/>
        <charset val="204"/>
      </rPr>
      <t>Аналог 16К20</t>
    </r>
  </si>
  <si>
    <t>легковой автомобиль Форд Мондео 2012 г.</t>
  </si>
  <si>
    <r>
      <t xml:space="preserve">Полуавтомат сварочный </t>
    </r>
    <r>
      <rPr>
        <sz val="10"/>
        <color theme="1"/>
        <rFont val="Times New Roman"/>
        <family val="1"/>
        <charset val="204"/>
      </rPr>
      <t xml:space="preserve">
ПДГ 0-351</t>
    </r>
  </si>
  <si>
    <t>https://nelikvidi.com/account/catalog/view?id=5632738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</si>
</sst>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"/>
    <numFmt numFmtId="165" formatCode="#\ ##0"/>
    <numFmt numFmtId="166" formatCode="0.0%"/>
  </numFmts>
  <fonts count="31">
    <font>
      <sz val="11"/>
      <color theme="1"/>
      <name val="Calibri"/>
      <charset val="13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Liberation Serif"/>
      <charset val="204"/>
    </font>
    <font>
      <b/>
      <sz val="10"/>
      <name val="Liberation Serif"/>
      <charset val="204"/>
    </font>
    <font>
      <b/>
      <sz val="10"/>
      <color theme="1"/>
      <name val="Liberation Serif"/>
      <charset val="204"/>
    </font>
    <font>
      <sz val="10"/>
      <color theme="1"/>
      <name val="Liberation Serif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134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0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4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2" xfId="0" applyFont="1" applyBorder="1" applyAlignment="1">
      <alignment readingOrder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2" applyFont="1" applyFill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4" applyFont="1" applyFill="1" applyAlignment="1" applyProtection="1">
      <alignment vertical="center"/>
      <protection locked="0"/>
    </xf>
    <xf numFmtId="0" fontId="1" fillId="0" borderId="0" xfId="4" applyFont="1" applyFill="1" applyAlignment="1" applyProtection="1">
      <alignment vertical="center"/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0" fontId="7" fillId="0" borderId="0" xfId="4" applyFont="1" applyFill="1" applyAlignment="1" applyProtection="1">
      <alignment vertical="center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Alignment="1"/>
    <xf numFmtId="0" fontId="14" fillId="0" borderId="0" xfId="4" applyFont="1" applyFill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 vertical="center" indent="1"/>
    </xf>
    <xf numFmtId="165" fontId="18" fillId="4" borderId="2" xfId="0" applyNumberFormat="1" applyFont="1" applyFill="1" applyBorder="1" applyAlignment="1">
      <alignment horizontal="center"/>
    </xf>
    <xf numFmtId="0" fontId="19" fillId="0" borderId="0" xfId="0" applyFont="1"/>
    <xf numFmtId="0" fontId="16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166" fontId="18" fillId="0" borderId="2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64" fontId="14" fillId="0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64" fontId="15" fillId="4" borderId="2" xfId="0" applyNumberFormat="1" applyFont="1" applyFill="1" applyBorder="1" applyAlignment="1">
      <alignment horizontal="center" vertical="center"/>
    </xf>
    <xf numFmtId="166" fontId="15" fillId="4" borderId="2" xfId="1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/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3" fontId="2" fillId="5" borderId="0" xfId="0" applyNumberFormat="1" applyFont="1" applyFill="1" applyBorder="1" applyAlignment="1">
      <alignment readingOrder="1"/>
    </xf>
    <xf numFmtId="3" fontId="2" fillId="5" borderId="0" xfId="0" applyNumberFormat="1" applyFont="1" applyFill="1" applyBorder="1"/>
    <xf numFmtId="3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7" fillId="0" borderId="0" xfId="5" applyFont="1" applyAlignment="1"/>
    <xf numFmtId="0" fontId="27" fillId="0" borderId="0" xfId="5" applyFont="1"/>
    <xf numFmtId="0" fontId="5" fillId="5" borderId="0" xfId="0" applyFont="1" applyFill="1"/>
    <xf numFmtId="0" fontId="28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justify"/>
    </xf>
    <xf numFmtId="0" fontId="2" fillId="0" borderId="10" xfId="0" applyFont="1" applyFill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wrapText="1" readingOrder="1"/>
    </xf>
    <xf numFmtId="4" fontId="2" fillId="0" borderId="10" xfId="0" applyNumberFormat="1" applyFont="1" applyBorder="1" applyAlignment="1">
      <alignment horizontal="center" vertical="center" readingOrder="1"/>
    </xf>
    <xf numFmtId="0" fontId="5" fillId="5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readingOrder="1"/>
    </xf>
    <xf numFmtId="0" fontId="5" fillId="5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 readingOrder="1"/>
    </xf>
    <xf numFmtId="3" fontId="2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readingOrder="1"/>
    </xf>
    <xf numFmtId="4" fontId="2" fillId="0" borderId="10" xfId="0" applyNumberFormat="1" applyFont="1" applyFill="1" applyBorder="1" applyAlignment="1">
      <alignment horizontal="center" vertical="center" wrapText="1" readingOrder="1"/>
    </xf>
    <xf numFmtId="4" fontId="2" fillId="0" borderId="10" xfId="0" applyNumberFormat="1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readingOrder="1"/>
    </xf>
    <xf numFmtId="0" fontId="2" fillId="0" borderId="10" xfId="0" applyFont="1" applyBorder="1" applyAlignment="1">
      <alignment horizontal="center" readingOrder="1"/>
    </xf>
    <xf numFmtId="3" fontId="2" fillId="5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 readingOrder="1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10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vertical="center"/>
    </xf>
    <xf numFmtId="4" fontId="2" fillId="5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center" vertical="center" readingOrder="1"/>
    </xf>
    <xf numFmtId="4" fontId="2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3" fontId="2" fillId="0" borderId="10" xfId="0" applyNumberFormat="1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_ПУИ КТЭЦ2_с комментариями" xfId="4"/>
    <cellStyle name="Процентный" xfId="1" builtinId="5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tabSelected="1" zoomScaleNormal="100" workbookViewId="0">
      <selection activeCell="N7" sqref="N7"/>
    </sheetView>
  </sheetViews>
  <sheetFormatPr defaultColWidth="9" defaultRowHeight="12.75"/>
  <cols>
    <col min="1" max="1" width="9" style="8"/>
    <col min="2" max="2" width="15.7109375" style="12" hidden="1" customWidth="1"/>
    <col min="3" max="3" width="29" style="12" customWidth="1"/>
    <col min="4" max="4" width="19" style="12" customWidth="1"/>
    <col min="5" max="5" width="14.7109375" style="97" hidden="1" customWidth="1"/>
    <col min="6" max="6" width="23.85546875" style="60" hidden="1" customWidth="1"/>
    <col min="7" max="7" width="28.7109375" style="61" customWidth="1"/>
    <col min="8" max="8" width="15" style="12" customWidth="1"/>
    <col min="9" max="9" width="18.85546875" style="12" hidden="1" customWidth="1"/>
    <col min="10" max="10" width="17.28515625" style="61" hidden="1" customWidth="1"/>
    <col min="11" max="16384" width="9" style="12"/>
  </cols>
  <sheetData>
    <row r="1" spans="1:13" ht="17.25" customHeight="1">
      <c r="A1" s="66"/>
      <c r="B1" s="66"/>
      <c r="C1" s="66"/>
      <c r="D1" s="66"/>
      <c r="E1" s="96"/>
      <c r="F1" s="66"/>
      <c r="G1" s="66"/>
      <c r="H1" s="66"/>
      <c r="I1" s="66"/>
      <c r="J1" s="66"/>
      <c r="K1" s="66"/>
      <c r="L1" s="66"/>
      <c r="M1" s="66"/>
    </row>
    <row r="2" spans="1:13" ht="17.25" customHeight="1">
      <c r="A2" s="66"/>
      <c r="B2" s="66"/>
      <c r="C2" s="66"/>
      <c r="D2" s="66"/>
      <c r="E2" s="96"/>
      <c r="F2" s="66"/>
      <c r="G2" s="66"/>
      <c r="H2" s="66"/>
      <c r="I2" s="66"/>
      <c r="J2" s="66"/>
      <c r="K2" s="66"/>
      <c r="L2" s="66"/>
      <c r="M2" s="66"/>
    </row>
    <row r="3" spans="1:13" ht="29.25" customHeight="1">
      <c r="A3" s="66"/>
      <c r="B3" s="66"/>
      <c r="C3" s="66"/>
      <c r="D3" s="66"/>
      <c r="E3" s="96"/>
      <c r="F3" s="66"/>
      <c r="G3" s="68"/>
      <c r="H3" s="67"/>
      <c r="I3" s="67"/>
      <c r="J3" s="67"/>
      <c r="K3" s="66"/>
      <c r="L3" s="66"/>
      <c r="M3" s="66"/>
    </row>
    <row r="4" spans="1:13" ht="15.75">
      <c r="D4" s="65" t="s">
        <v>88</v>
      </c>
    </row>
    <row r="6" spans="1:13" ht="76.5">
      <c r="A6" s="74" t="s">
        <v>0</v>
      </c>
      <c r="B6" s="74" t="s">
        <v>1</v>
      </c>
      <c r="C6" s="74" t="s">
        <v>2</v>
      </c>
      <c r="D6" s="74" t="s">
        <v>3</v>
      </c>
      <c r="E6" s="74" t="s">
        <v>4</v>
      </c>
      <c r="F6" s="74" t="s">
        <v>6</v>
      </c>
      <c r="G6" s="75" t="s">
        <v>7</v>
      </c>
      <c r="H6" s="74" t="s">
        <v>92</v>
      </c>
      <c r="I6" s="74" t="s">
        <v>8</v>
      </c>
      <c r="J6" s="51"/>
    </row>
    <row r="7" spans="1:13" ht="51">
      <c r="A7" s="132">
        <v>1</v>
      </c>
      <c r="B7" s="76" t="s">
        <v>42</v>
      </c>
      <c r="C7" s="77" t="s">
        <v>44</v>
      </c>
      <c r="D7" s="76">
        <v>402566</v>
      </c>
      <c r="E7" s="78">
        <v>0</v>
      </c>
      <c r="F7" s="51" t="s">
        <v>12</v>
      </c>
      <c r="G7" s="52" t="s">
        <v>73</v>
      </c>
      <c r="H7" s="55" t="s">
        <v>93</v>
      </c>
      <c r="I7" s="76"/>
      <c r="J7" s="52"/>
      <c r="K7" s="62"/>
    </row>
    <row r="8" spans="1:13" ht="51">
      <c r="A8" s="132">
        <v>2</v>
      </c>
      <c r="B8" s="76" t="s">
        <v>42</v>
      </c>
      <c r="C8" s="77" t="s">
        <v>45</v>
      </c>
      <c r="D8" s="76">
        <v>402253</v>
      </c>
      <c r="E8" s="78">
        <v>0</v>
      </c>
      <c r="F8" s="51" t="s">
        <v>12</v>
      </c>
      <c r="G8" s="52" t="s">
        <v>73</v>
      </c>
      <c r="H8" s="55" t="s">
        <v>93</v>
      </c>
      <c r="I8" s="76"/>
      <c r="J8" s="80"/>
      <c r="K8" s="63"/>
    </row>
    <row r="9" spans="1:13" ht="63.75">
      <c r="A9" s="132">
        <v>3</v>
      </c>
      <c r="B9" s="76" t="s">
        <v>46</v>
      </c>
      <c r="C9" s="77" t="s">
        <v>47</v>
      </c>
      <c r="D9" s="76">
        <v>401736</v>
      </c>
      <c r="E9" s="78">
        <v>0</v>
      </c>
      <c r="F9" s="51" t="s">
        <v>12</v>
      </c>
      <c r="G9" s="52" t="s">
        <v>74</v>
      </c>
      <c r="H9" s="55" t="s">
        <v>93</v>
      </c>
      <c r="I9" s="76"/>
      <c r="J9" s="80"/>
    </row>
    <row r="10" spans="1:13" ht="51">
      <c r="A10" s="132">
        <v>4</v>
      </c>
      <c r="B10" s="76" t="s">
        <v>46</v>
      </c>
      <c r="C10" s="77" t="s">
        <v>49</v>
      </c>
      <c r="D10" s="76">
        <v>402552</v>
      </c>
      <c r="E10" s="78">
        <v>477391</v>
      </c>
      <c r="F10" s="51" t="s">
        <v>12</v>
      </c>
      <c r="G10" s="52" t="s">
        <v>75</v>
      </c>
      <c r="H10" s="55" t="s">
        <v>93</v>
      </c>
      <c r="I10" s="76"/>
      <c r="J10" s="52"/>
      <c r="K10" s="63"/>
    </row>
    <row r="11" spans="1:13" ht="25.5">
      <c r="A11" s="132">
        <v>5</v>
      </c>
      <c r="B11" s="76" t="s">
        <v>50</v>
      </c>
      <c r="C11" s="81" t="s">
        <v>51</v>
      </c>
      <c r="D11" s="76">
        <v>402051</v>
      </c>
      <c r="E11" s="78">
        <v>0</v>
      </c>
      <c r="F11" s="51" t="s">
        <v>12</v>
      </c>
      <c r="G11" s="52" t="s">
        <v>76</v>
      </c>
      <c r="H11" s="55" t="s">
        <v>93</v>
      </c>
      <c r="I11" s="76"/>
      <c r="J11" s="83"/>
    </row>
    <row r="12" spans="1:13" ht="25.5">
      <c r="A12" s="132">
        <v>6</v>
      </c>
      <c r="B12" s="76" t="s">
        <v>50</v>
      </c>
      <c r="C12" s="81" t="s">
        <v>52</v>
      </c>
      <c r="D12" s="76">
        <v>400103</v>
      </c>
      <c r="E12" s="78">
        <v>0</v>
      </c>
      <c r="F12" s="51" t="s">
        <v>12</v>
      </c>
      <c r="G12" s="52" t="s">
        <v>76</v>
      </c>
      <c r="H12" s="55" t="s">
        <v>93</v>
      </c>
      <c r="I12" s="76"/>
      <c r="J12" s="83"/>
      <c r="K12" s="62"/>
    </row>
    <row r="13" spans="1:13" ht="38.25">
      <c r="A13" s="132">
        <v>7</v>
      </c>
      <c r="B13" s="76" t="s">
        <v>50</v>
      </c>
      <c r="C13" s="81" t="s">
        <v>53</v>
      </c>
      <c r="D13" s="76">
        <v>400415</v>
      </c>
      <c r="E13" s="78">
        <v>0</v>
      </c>
      <c r="F13" s="51" t="s">
        <v>12</v>
      </c>
      <c r="G13" s="52" t="s">
        <v>77</v>
      </c>
      <c r="H13" s="55" t="s">
        <v>93</v>
      </c>
      <c r="I13" s="76"/>
      <c r="J13" s="85"/>
    </row>
    <row r="14" spans="1:13" ht="38.25">
      <c r="A14" s="132">
        <v>8</v>
      </c>
      <c r="B14" s="76" t="s">
        <v>50</v>
      </c>
      <c r="C14" s="81" t="s">
        <v>54</v>
      </c>
      <c r="D14" s="76">
        <v>400061</v>
      </c>
      <c r="E14" s="78">
        <v>0</v>
      </c>
      <c r="F14" s="51" t="s">
        <v>12</v>
      </c>
      <c r="G14" s="52" t="s">
        <v>78</v>
      </c>
      <c r="H14" s="55" t="s">
        <v>93</v>
      </c>
      <c r="I14" s="76"/>
      <c r="J14" s="83"/>
    </row>
    <row r="15" spans="1:13" ht="25.5">
      <c r="A15" s="132">
        <v>9</v>
      </c>
      <c r="B15" s="76" t="s">
        <v>46</v>
      </c>
      <c r="C15" s="51" t="s">
        <v>56</v>
      </c>
      <c r="D15" s="55">
        <v>400683</v>
      </c>
      <c r="E15" s="78">
        <v>0</v>
      </c>
      <c r="F15" s="51" t="s">
        <v>12</v>
      </c>
      <c r="G15" s="51" t="s">
        <v>76</v>
      </c>
      <c r="H15" s="55" t="s">
        <v>93</v>
      </c>
      <c r="I15" s="76"/>
      <c r="J15" s="83"/>
    </row>
    <row r="16" spans="1:13" ht="38.25">
      <c r="A16" s="132">
        <v>10</v>
      </c>
      <c r="B16" s="76" t="s">
        <v>46</v>
      </c>
      <c r="C16" s="51" t="s">
        <v>57</v>
      </c>
      <c r="D16" s="55">
        <v>402243</v>
      </c>
      <c r="E16" s="78">
        <v>0</v>
      </c>
      <c r="F16" s="51" t="s">
        <v>12</v>
      </c>
      <c r="G16" s="51" t="s">
        <v>95</v>
      </c>
      <c r="H16" s="55" t="s">
        <v>93</v>
      </c>
      <c r="I16" s="76"/>
      <c r="J16" s="83"/>
    </row>
    <row r="17" spans="1:11" ht="38.25">
      <c r="A17" s="132">
        <v>11</v>
      </c>
      <c r="B17" s="76" t="s">
        <v>46</v>
      </c>
      <c r="C17" s="51" t="s">
        <v>103</v>
      </c>
      <c r="D17" s="55">
        <v>402251</v>
      </c>
      <c r="E17" s="78">
        <v>0</v>
      </c>
      <c r="F17" s="51" t="s">
        <v>12</v>
      </c>
      <c r="G17" s="51" t="s">
        <v>95</v>
      </c>
      <c r="H17" s="55" t="s">
        <v>93</v>
      </c>
      <c r="I17" s="76"/>
      <c r="J17" s="83"/>
    </row>
    <row r="18" spans="1:11" ht="25.5">
      <c r="A18" s="132">
        <v>12</v>
      </c>
      <c r="B18" s="76" t="s">
        <v>46</v>
      </c>
      <c r="C18" s="51" t="s">
        <v>58</v>
      </c>
      <c r="D18" s="55">
        <v>402424</v>
      </c>
      <c r="E18" s="78">
        <v>0</v>
      </c>
      <c r="F18" s="51" t="s">
        <v>55</v>
      </c>
      <c r="G18" s="51" t="s">
        <v>76</v>
      </c>
      <c r="H18" s="55" t="s">
        <v>93</v>
      </c>
      <c r="I18" s="76"/>
      <c r="J18" s="83"/>
    </row>
    <row r="19" spans="1:11" ht="25.5">
      <c r="A19" s="132">
        <v>13</v>
      </c>
      <c r="B19" s="76" t="s">
        <v>46</v>
      </c>
      <c r="C19" s="51" t="s">
        <v>58</v>
      </c>
      <c r="D19" s="55">
        <v>402425</v>
      </c>
      <c r="E19" s="78">
        <v>0</v>
      </c>
      <c r="F19" s="51" t="s">
        <v>12</v>
      </c>
      <c r="G19" s="51" t="s">
        <v>76</v>
      </c>
      <c r="H19" s="55" t="s">
        <v>93</v>
      </c>
      <c r="I19" s="76"/>
      <c r="J19" s="83"/>
    </row>
    <row r="20" spans="1:11" ht="38.25">
      <c r="A20" s="132">
        <v>14</v>
      </c>
      <c r="B20" s="76" t="s">
        <v>46</v>
      </c>
      <c r="C20" s="51" t="s">
        <v>57</v>
      </c>
      <c r="D20" s="55">
        <v>402242</v>
      </c>
      <c r="E20" s="78">
        <v>0</v>
      </c>
      <c r="F20" s="51" t="s">
        <v>12</v>
      </c>
      <c r="G20" s="51" t="s">
        <v>95</v>
      </c>
      <c r="H20" s="55" t="s">
        <v>93</v>
      </c>
      <c r="I20" s="76"/>
      <c r="J20" s="83"/>
    </row>
    <row r="21" spans="1:11" ht="38.25">
      <c r="A21" s="132">
        <v>15</v>
      </c>
      <c r="B21" s="76" t="s">
        <v>46</v>
      </c>
      <c r="C21" s="51" t="s">
        <v>57</v>
      </c>
      <c r="D21" s="55">
        <v>402241</v>
      </c>
      <c r="E21" s="78">
        <v>0</v>
      </c>
      <c r="F21" s="51" t="s">
        <v>12</v>
      </c>
      <c r="G21" s="51" t="s">
        <v>95</v>
      </c>
      <c r="H21" s="55" t="s">
        <v>93</v>
      </c>
      <c r="I21" s="76"/>
      <c r="J21" s="83"/>
    </row>
    <row r="22" spans="1:11" ht="38.25">
      <c r="A22" s="132">
        <v>16</v>
      </c>
      <c r="B22" s="76" t="s">
        <v>46</v>
      </c>
      <c r="C22" s="51" t="s">
        <v>57</v>
      </c>
      <c r="D22" s="55">
        <v>402240</v>
      </c>
      <c r="E22" s="78">
        <v>0</v>
      </c>
      <c r="F22" s="51" t="s">
        <v>12</v>
      </c>
      <c r="G22" s="51" t="s">
        <v>95</v>
      </c>
      <c r="H22" s="55" t="s">
        <v>93</v>
      </c>
      <c r="I22" s="76"/>
      <c r="J22" s="83"/>
    </row>
    <row r="23" spans="1:11" s="8" customFormat="1" ht="25.5">
      <c r="A23" s="132">
        <v>17</v>
      </c>
      <c r="B23" s="76" t="s">
        <v>46</v>
      </c>
      <c r="C23" s="52" t="s">
        <v>57</v>
      </c>
      <c r="D23" s="80">
        <v>402238</v>
      </c>
      <c r="E23" s="78">
        <v>0</v>
      </c>
      <c r="F23" s="51" t="s">
        <v>12</v>
      </c>
      <c r="G23" s="52" t="s">
        <v>76</v>
      </c>
      <c r="H23" s="80" t="s">
        <v>93</v>
      </c>
      <c r="I23" s="76"/>
      <c r="J23" s="83"/>
    </row>
    <row r="24" spans="1:11" ht="38.25">
      <c r="A24" s="132">
        <v>18</v>
      </c>
      <c r="B24" s="76" t="s">
        <v>46</v>
      </c>
      <c r="C24" s="51" t="s">
        <v>57</v>
      </c>
      <c r="D24" s="55">
        <v>402237</v>
      </c>
      <c r="E24" s="78">
        <v>0</v>
      </c>
      <c r="F24" s="51" t="s">
        <v>12</v>
      </c>
      <c r="G24" s="51" t="s">
        <v>95</v>
      </c>
      <c r="H24" s="55" t="s">
        <v>93</v>
      </c>
      <c r="I24" s="76"/>
      <c r="J24" s="83"/>
    </row>
    <row r="25" spans="1:11" ht="38.25">
      <c r="A25" s="132">
        <v>19</v>
      </c>
      <c r="B25" s="76" t="s">
        <v>46</v>
      </c>
      <c r="C25" s="51" t="s">
        <v>57</v>
      </c>
      <c r="D25" s="55">
        <v>402060</v>
      </c>
      <c r="E25" s="78">
        <v>0</v>
      </c>
      <c r="F25" s="51" t="s">
        <v>12</v>
      </c>
      <c r="G25" s="51" t="s">
        <v>95</v>
      </c>
      <c r="H25" s="55" t="s">
        <v>93</v>
      </c>
      <c r="I25" s="76"/>
      <c r="J25" s="83"/>
      <c r="K25" s="63"/>
    </row>
    <row r="26" spans="1:11" ht="38.25">
      <c r="A26" s="132">
        <v>20</v>
      </c>
      <c r="B26" s="76" t="s">
        <v>46</v>
      </c>
      <c r="C26" s="51" t="s">
        <v>57</v>
      </c>
      <c r="D26" s="55">
        <v>402059</v>
      </c>
      <c r="E26" s="78">
        <v>0</v>
      </c>
      <c r="F26" s="51" t="s">
        <v>12</v>
      </c>
      <c r="G26" s="51" t="s">
        <v>95</v>
      </c>
      <c r="H26" s="55" t="s">
        <v>93</v>
      </c>
      <c r="I26" s="76"/>
      <c r="J26" s="83"/>
    </row>
    <row r="27" spans="1:11" ht="38.25">
      <c r="A27" s="132">
        <v>21</v>
      </c>
      <c r="B27" s="76" t="s">
        <v>46</v>
      </c>
      <c r="C27" s="51" t="s">
        <v>57</v>
      </c>
      <c r="D27" s="55">
        <v>402058</v>
      </c>
      <c r="E27" s="78">
        <v>0</v>
      </c>
      <c r="F27" s="51" t="s">
        <v>12</v>
      </c>
      <c r="G27" s="51" t="s">
        <v>95</v>
      </c>
      <c r="H27" s="55" t="s">
        <v>93</v>
      </c>
      <c r="I27" s="76"/>
      <c r="J27" s="83"/>
    </row>
    <row r="28" spans="1:11" ht="38.25">
      <c r="A28" s="132">
        <v>22</v>
      </c>
      <c r="B28" s="76" t="s">
        <v>46</v>
      </c>
      <c r="C28" s="51" t="s">
        <v>100</v>
      </c>
      <c r="D28" s="55">
        <v>402250</v>
      </c>
      <c r="E28" s="78">
        <v>0</v>
      </c>
      <c r="F28" s="51" t="s">
        <v>12</v>
      </c>
      <c r="G28" s="51" t="s">
        <v>95</v>
      </c>
      <c r="H28" s="55" t="s">
        <v>93</v>
      </c>
      <c r="I28" s="76"/>
      <c r="J28" s="83"/>
    </row>
    <row r="29" spans="1:11" ht="25.5">
      <c r="A29" s="132">
        <v>23</v>
      </c>
      <c r="B29" s="76" t="s">
        <v>48</v>
      </c>
      <c r="C29" s="77" t="s">
        <v>59</v>
      </c>
      <c r="D29" s="76">
        <v>402726</v>
      </c>
      <c r="E29" s="87">
        <v>892563.39</v>
      </c>
      <c r="F29" s="51" t="s">
        <v>12</v>
      </c>
      <c r="G29" s="52" t="s">
        <v>76</v>
      </c>
      <c r="H29" s="55" t="s">
        <v>93</v>
      </c>
      <c r="I29" s="86"/>
      <c r="J29" s="83"/>
    </row>
    <row r="30" spans="1:11" ht="25.5">
      <c r="A30" s="132">
        <v>24</v>
      </c>
      <c r="B30" s="84" t="s">
        <v>60</v>
      </c>
      <c r="C30" s="89" t="s">
        <v>61</v>
      </c>
      <c r="D30" s="89">
        <v>400509</v>
      </c>
      <c r="E30" s="100">
        <v>0</v>
      </c>
      <c r="F30" s="79" t="s">
        <v>12</v>
      </c>
      <c r="G30" s="89" t="s">
        <v>76</v>
      </c>
      <c r="H30" s="82" t="s">
        <v>93</v>
      </c>
      <c r="I30" s="79"/>
      <c r="J30" s="79"/>
      <c r="K30" s="63"/>
    </row>
    <row r="31" spans="1:11" ht="25.5">
      <c r="A31" s="132">
        <v>25</v>
      </c>
      <c r="B31" s="77" t="s">
        <v>60</v>
      </c>
      <c r="C31" s="52" t="s">
        <v>62</v>
      </c>
      <c r="D31" s="52">
        <v>400142</v>
      </c>
      <c r="E31" s="88">
        <v>0</v>
      </c>
      <c r="F31" s="51" t="s">
        <v>12</v>
      </c>
      <c r="G31" s="52" t="s">
        <v>76</v>
      </c>
      <c r="H31" s="55" t="s">
        <v>93</v>
      </c>
      <c r="I31" s="51"/>
      <c r="J31" s="79"/>
    </row>
    <row r="32" spans="1:11" ht="25.5">
      <c r="A32" s="132">
        <v>26</v>
      </c>
      <c r="B32" s="77" t="s">
        <v>60</v>
      </c>
      <c r="C32" s="52" t="s">
        <v>63</v>
      </c>
      <c r="D32" s="52">
        <v>400513</v>
      </c>
      <c r="E32" s="88">
        <v>0</v>
      </c>
      <c r="F32" s="51" t="s">
        <v>12</v>
      </c>
      <c r="G32" s="52" t="s">
        <v>76</v>
      </c>
      <c r="H32" s="55" t="s">
        <v>93</v>
      </c>
      <c r="I32" s="51"/>
      <c r="J32" s="90"/>
    </row>
    <row r="33" spans="1:32" s="135" customFormat="1" ht="51">
      <c r="A33" s="132">
        <v>27</v>
      </c>
      <c r="B33" s="74" t="s">
        <v>60</v>
      </c>
      <c r="C33" s="75" t="s">
        <v>64</v>
      </c>
      <c r="D33" s="75"/>
      <c r="E33" s="133" t="s">
        <v>80</v>
      </c>
      <c r="F33" s="134" t="s">
        <v>12</v>
      </c>
      <c r="G33" s="75" t="s">
        <v>79</v>
      </c>
      <c r="H33" s="53" t="s">
        <v>93</v>
      </c>
      <c r="I33" s="134" t="s">
        <v>101</v>
      </c>
      <c r="J33" s="134"/>
    </row>
    <row r="34" spans="1:32" s="135" customFormat="1" ht="25.5">
      <c r="A34" s="132">
        <v>28</v>
      </c>
      <c r="B34" s="74" t="s">
        <v>65</v>
      </c>
      <c r="C34" s="74" t="s">
        <v>66</v>
      </c>
      <c r="D34" s="75">
        <v>400298</v>
      </c>
      <c r="E34" s="133">
        <v>496527.78</v>
      </c>
      <c r="F34" s="134" t="s">
        <v>12</v>
      </c>
      <c r="G34" s="75" t="s">
        <v>76</v>
      </c>
      <c r="H34" s="53" t="s">
        <v>93</v>
      </c>
      <c r="I34" s="75">
        <v>0</v>
      </c>
      <c r="J34" s="136"/>
    </row>
    <row r="35" spans="1:32" s="135" customFormat="1" ht="25.5">
      <c r="A35" s="132">
        <v>29</v>
      </c>
      <c r="B35" s="75" t="s">
        <v>65</v>
      </c>
      <c r="C35" s="75" t="s">
        <v>67</v>
      </c>
      <c r="D35" s="75">
        <v>400300</v>
      </c>
      <c r="E35" s="133">
        <v>0</v>
      </c>
      <c r="F35" s="134" t="s">
        <v>12</v>
      </c>
      <c r="G35" s="75" t="s">
        <v>76</v>
      </c>
      <c r="H35" s="53" t="s">
        <v>93</v>
      </c>
      <c r="I35" s="75">
        <v>0</v>
      </c>
      <c r="J35" s="136"/>
    </row>
    <row r="36" spans="1:32" s="135" customFormat="1" ht="89.25">
      <c r="A36" s="132">
        <v>30</v>
      </c>
      <c r="B36" s="75" t="s">
        <v>65</v>
      </c>
      <c r="C36" s="75" t="s">
        <v>69</v>
      </c>
      <c r="D36" s="75" t="s">
        <v>68</v>
      </c>
      <c r="E36" s="98" t="s">
        <v>43</v>
      </c>
      <c r="F36" s="134" t="s">
        <v>12</v>
      </c>
      <c r="G36" s="75" t="s">
        <v>76</v>
      </c>
      <c r="H36" s="53" t="s">
        <v>93</v>
      </c>
      <c r="I36" s="75" t="s">
        <v>70</v>
      </c>
      <c r="J36" s="75"/>
    </row>
    <row r="37" spans="1:32" ht="102">
      <c r="A37" s="132">
        <v>31</v>
      </c>
      <c r="B37" s="52" t="s">
        <v>65</v>
      </c>
      <c r="C37" s="52" t="s">
        <v>71</v>
      </c>
      <c r="D37" s="52">
        <v>402504</v>
      </c>
      <c r="E37" s="88">
        <v>0</v>
      </c>
      <c r="F37" s="51" t="s">
        <v>12</v>
      </c>
      <c r="G37" s="52" t="s">
        <v>76</v>
      </c>
      <c r="H37" s="55" t="s">
        <v>93</v>
      </c>
      <c r="I37" s="52" t="s">
        <v>72</v>
      </c>
      <c r="J37" s="52"/>
    </row>
    <row r="38" spans="1:32" ht="76.5">
      <c r="A38" s="132">
        <v>32</v>
      </c>
      <c r="B38" s="76" t="s">
        <v>81</v>
      </c>
      <c r="C38" s="91" t="s">
        <v>82</v>
      </c>
      <c r="D38" s="92">
        <v>400438</v>
      </c>
      <c r="E38" s="78">
        <v>0</v>
      </c>
      <c r="F38" s="51" t="s">
        <v>12</v>
      </c>
      <c r="G38" s="79" t="s">
        <v>87</v>
      </c>
      <c r="H38" s="79" t="s">
        <v>93</v>
      </c>
      <c r="I38" s="56"/>
      <c r="J38" s="93"/>
      <c r="K38" s="57"/>
      <c r="L38" s="64"/>
      <c r="AF38" s="12" t="s">
        <v>104</v>
      </c>
    </row>
    <row r="39" spans="1:32" ht="51">
      <c r="A39" s="132">
        <v>33</v>
      </c>
      <c r="B39" s="76" t="s">
        <v>83</v>
      </c>
      <c r="C39" s="94" t="s">
        <v>102</v>
      </c>
      <c r="D39" s="95">
        <v>500210</v>
      </c>
      <c r="E39" s="78">
        <v>0</v>
      </c>
      <c r="F39" s="51" t="s">
        <v>12</v>
      </c>
      <c r="G39" s="79" t="s">
        <v>85</v>
      </c>
      <c r="H39" s="79" t="s">
        <v>93</v>
      </c>
      <c r="I39" s="56"/>
      <c r="J39" s="93"/>
      <c r="K39" s="58"/>
      <c r="L39" s="64"/>
    </row>
    <row r="40" spans="1:32" ht="38.25">
      <c r="A40" s="132">
        <v>34</v>
      </c>
      <c r="B40" s="76" t="s">
        <v>81</v>
      </c>
      <c r="C40" s="91" t="s">
        <v>84</v>
      </c>
      <c r="D40" s="95">
        <v>400433</v>
      </c>
      <c r="E40" s="78">
        <v>0</v>
      </c>
      <c r="F40" s="51" t="s">
        <v>12</v>
      </c>
      <c r="G40" s="79" t="s">
        <v>86</v>
      </c>
      <c r="H40" s="79" t="s">
        <v>93</v>
      </c>
      <c r="I40" s="56" t="s">
        <v>96</v>
      </c>
      <c r="J40" s="85"/>
      <c r="K40" s="58"/>
      <c r="L40" s="64"/>
    </row>
    <row r="41" spans="1:32" ht="25.5">
      <c r="A41" s="132">
        <v>35</v>
      </c>
      <c r="B41" s="54" t="s">
        <v>89</v>
      </c>
      <c r="C41" s="56" t="s">
        <v>90</v>
      </c>
      <c r="D41" s="55">
        <v>800049</v>
      </c>
      <c r="E41" s="98">
        <v>0</v>
      </c>
      <c r="F41" s="51" t="s">
        <v>12</v>
      </c>
      <c r="G41" s="52" t="s">
        <v>76</v>
      </c>
      <c r="H41" s="55" t="s">
        <v>93</v>
      </c>
      <c r="I41" s="56"/>
      <c r="J41" s="55"/>
    </row>
    <row r="42" spans="1:32" ht="25.5">
      <c r="A42" s="132">
        <v>36</v>
      </c>
      <c r="B42" s="54" t="s">
        <v>89</v>
      </c>
      <c r="C42" s="56" t="s">
        <v>91</v>
      </c>
      <c r="D42" s="55" t="s">
        <v>94</v>
      </c>
      <c r="E42" s="98">
        <v>0</v>
      </c>
      <c r="F42" s="51" t="s">
        <v>12</v>
      </c>
      <c r="G42" s="52" t="s">
        <v>76</v>
      </c>
      <c r="H42" s="56"/>
      <c r="I42" s="56"/>
      <c r="J42" s="59"/>
    </row>
    <row r="43" spans="1:32">
      <c r="A43" s="132">
        <v>37</v>
      </c>
      <c r="B43" s="54" t="s">
        <v>81</v>
      </c>
      <c r="C43" s="56" t="s">
        <v>97</v>
      </c>
      <c r="D43" s="55">
        <v>500087</v>
      </c>
      <c r="E43" s="98">
        <v>0</v>
      </c>
      <c r="F43" s="51" t="s">
        <v>12</v>
      </c>
      <c r="G43" s="52" t="s">
        <v>98</v>
      </c>
      <c r="H43" s="54" t="s">
        <v>99</v>
      </c>
      <c r="I43" s="56"/>
      <c r="J43" s="59"/>
    </row>
    <row r="48" spans="1:32" ht="31.5" customHeight="1">
      <c r="B48" s="102"/>
      <c r="C48" s="102"/>
      <c r="D48"/>
      <c r="E48" s="99"/>
      <c r="F48" s="69"/>
      <c r="H48"/>
      <c r="I48"/>
      <c r="J48"/>
    </row>
    <row r="49" spans="2:10" ht="15.75">
      <c r="B49" s="70"/>
      <c r="C49"/>
      <c r="D49"/>
      <c r="E49" s="99"/>
      <c r="F49"/>
      <c r="G49"/>
      <c r="H49"/>
      <c r="I49"/>
      <c r="J49"/>
    </row>
    <row r="50" spans="2:10" ht="15.75" customHeight="1">
      <c r="B50" s="71"/>
      <c r="C50" s="71"/>
      <c r="D50"/>
      <c r="E50" s="99"/>
      <c r="F50"/>
      <c r="G50"/>
      <c r="H50"/>
      <c r="I50"/>
      <c r="J50"/>
    </row>
    <row r="51" spans="2:10" ht="15.75">
      <c r="B51" s="71"/>
      <c r="C51" s="71"/>
      <c r="D51"/>
      <c r="E51" s="99"/>
      <c r="F51" s="70"/>
      <c r="G51"/>
      <c r="H51"/>
      <c r="I51"/>
    </row>
    <row r="52" spans="2:10" ht="15.75">
      <c r="B52" s="69"/>
      <c r="C52"/>
      <c r="D52"/>
      <c r="E52" s="99"/>
      <c r="F52"/>
      <c r="G52"/>
      <c r="H52"/>
      <c r="I52"/>
      <c r="J52"/>
    </row>
    <row r="53" spans="2:10" ht="15.75">
      <c r="B53" s="72"/>
      <c r="C53" s="72"/>
      <c r="D53"/>
      <c r="E53" s="99"/>
      <c r="F53" s="69"/>
      <c r="G53"/>
      <c r="H53"/>
      <c r="I53"/>
      <c r="J53"/>
    </row>
    <row r="54" spans="2:10" ht="15.75">
      <c r="B54" s="72"/>
      <c r="C54" s="72"/>
      <c r="D54"/>
      <c r="E54" s="99"/>
      <c r="F54"/>
      <c r="G54"/>
      <c r="H54"/>
      <c r="I54"/>
    </row>
    <row r="55" spans="2:10" ht="29.25" customHeight="1">
      <c r="B55" s="101"/>
      <c r="C55" s="101"/>
      <c r="D55"/>
      <c r="E55" s="99"/>
      <c r="F55" s="73"/>
      <c r="G55"/>
      <c r="H55"/>
      <c r="J55"/>
    </row>
  </sheetData>
  <autoFilter ref="A6:M43"/>
  <mergeCells count="2">
    <mergeCell ref="B55:C55"/>
    <mergeCell ref="B48:C48"/>
  </mergeCells>
  <pageMargins left="0.70866141732283472" right="0.70866141732283472" top="0.74803149606299213" bottom="0.74803149606299213" header="0.31496062992125984" footer="0.31496062992125984"/>
  <pageSetup paperSize="8" scale="20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70" zoomScaleNormal="70" workbookViewId="0">
      <selection activeCell="I67" sqref="I67"/>
    </sheetView>
  </sheetViews>
  <sheetFormatPr defaultColWidth="9.140625" defaultRowHeight="12.75"/>
  <cols>
    <col min="1" max="1" width="11.28515625" style="24" customWidth="1"/>
    <col min="2" max="2" width="26.5703125" style="24" customWidth="1"/>
    <col min="3" max="14" width="12.140625" style="24" customWidth="1"/>
    <col min="15" max="16" width="13.28515625" style="24" customWidth="1"/>
    <col min="17" max="18" width="12.140625" style="24" customWidth="1"/>
    <col min="19" max="19" width="20" style="24" customWidth="1"/>
    <col min="20" max="16384" width="9.140625" style="24"/>
  </cols>
  <sheetData>
    <row r="1" spans="1:20" ht="18.75" customHeight="1">
      <c r="A1" s="104" t="s">
        <v>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20" ht="14.25" customHeight="1">
      <c r="A2" s="12"/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12"/>
      <c r="N2" s="12"/>
      <c r="O2" s="12"/>
      <c r="P2" s="12"/>
      <c r="Q2" s="12"/>
      <c r="R2" s="12"/>
      <c r="S2" s="12"/>
    </row>
    <row r="3" spans="1:20" ht="13.5" customHeight="1">
      <c r="A3" s="27"/>
      <c r="B3" s="27"/>
      <c r="C3" s="25"/>
      <c r="D3" s="25"/>
      <c r="E3" s="26"/>
      <c r="F3" s="26"/>
      <c r="G3" s="26"/>
      <c r="H3" s="26"/>
      <c r="I3" s="26"/>
      <c r="J3" s="26"/>
      <c r="K3" s="26"/>
      <c r="L3" s="26"/>
      <c r="M3" s="12"/>
      <c r="N3" s="12"/>
      <c r="O3" s="12"/>
      <c r="P3" s="12"/>
      <c r="Q3" s="12"/>
      <c r="R3" s="12"/>
      <c r="S3" s="12"/>
    </row>
    <row r="4" spans="1:20" ht="15" customHeight="1">
      <c r="A4" s="12"/>
      <c r="B4" s="25"/>
      <c r="C4" s="25"/>
      <c r="D4" s="25"/>
      <c r="E4" s="26"/>
      <c r="F4" s="26"/>
      <c r="G4" s="26"/>
      <c r="H4" s="26"/>
      <c r="I4" s="26"/>
      <c r="J4" s="26"/>
      <c r="K4" s="26"/>
      <c r="L4" s="26"/>
      <c r="M4" s="12"/>
      <c r="N4" s="12"/>
      <c r="O4" s="12"/>
      <c r="P4" s="12"/>
      <c r="Q4" s="12"/>
      <c r="R4" s="12"/>
      <c r="S4" s="12"/>
    </row>
    <row r="5" spans="1:20" s="21" customFormat="1" ht="15" customHeight="1">
      <c r="A5" s="109" t="s">
        <v>11</v>
      </c>
      <c r="B5" s="111" t="s">
        <v>39</v>
      </c>
      <c r="C5" s="113" t="s">
        <v>12</v>
      </c>
      <c r="D5" s="114"/>
      <c r="E5" s="105" t="s">
        <v>13</v>
      </c>
      <c r="F5" s="105"/>
      <c r="G5" s="105"/>
      <c r="H5" s="105"/>
      <c r="I5" s="105"/>
      <c r="J5" s="105"/>
      <c r="K5" s="105"/>
      <c r="L5" s="105"/>
      <c r="M5" s="105"/>
      <c r="N5" s="105"/>
      <c r="O5" s="112" t="s">
        <v>14</v>
      </c>
      <c r="P5" s="110"/>
      <c r="Q5" s="110"/>
      <c r="R5" s="110"/>
      <c r="S5" s="110"/>
    </row>
    <row r="6" spans="1:20" s="21" customFormat="1" ht="42" customHeight="1">
      <c r="A6" s="110"/>
      <c r="B6" s="110"/>
      <c r="C6" s="115"/>
      <c r="D6" s="116"/>
      <c r="E6" s="106" t="s">
        <v>15</v>
      </c>
      <c r="F6" s="107"/>
      <c r="G6" s="108" t="s">
        <v>16</v>
      </c>
      <c r="H6" s="108"/>
      <c r="I6" s="108" t="s">
        <v>17</v>
      </c>
      <c r="J6" s="108"/>
      <c r="K6" s="108" t="s">
        <v>18</v>
      </c>
      <c r="L6" s="108"/>
      <c r="M6" s="108" t="s">
        <v>19</v>
      </c>
      <c r="N6" s="108"/>
      <c r="O6" s="110"/>
      <c r="P6" s="110"/>
      <c r="Q6" s="110"/>
      <c r="R6" s="110"/>
      <c r="S6" s="110"/>
    </row>
    <row r="7" spans="1:20" s="21" customFormat="1" ht="29.25" customHeight="1">
      <c r="A7" s="110"/>
      <c r="B7" s="110"/>
      <c r="C7" s="29" t="s">
        <v>20</v>
      </c>
      <c r="D7" s="30" t="s">
        <v>21</v>
      </c>
      <c r="E7" s="29" t="s">
        <v>20</v>
      </c>
      <c r="F7" s="30" t="s">
        <v>21</v>
      </c>
      <c r="G7" s="29" t="s">
        <v>20</v>
      </c>
      <c r="H7" s="30" t="s">
        <v>21</v>
      </c>
      <c r="I7" s="29" t="s">
        <v>20</v>
      </c>
      <c r="J7" s="30" t="s">
        <v>21</v>
      </c>
      <c r="K7" s="29" t="s">
        <v>20</v>
      </c>
      <c r="L7" s="30" t="s">
        <v>21</v>
      </c>
      <c r="M7" s="29" t="s">
        <v>20</v>
      </c>
      <c r="N7" s="30" t="s">
        <v>21</v>
      </c>
      <c r="O7" s="29" t="s">
        <v>20</v>
      </c>
      <c r="P7" s="30" t="s">
        <v>21</v>
      </c>
      <c r="Q7" s="117" t="s">
        <v>22</v>
      </c>
      <c r="R7" s="118"/>
      <c r="S7" s="112" t="s">
        <v>23</v>
      </c>
    </row>
    <row r="8" spans="1:20" s="21" customFormat="1">
      <c r="A8" s="110"/>
      <c r="B8" s="110"/>
      <c r="C8" s="119" t="s">
        <v>24</v>
      </c>
      <c r="D8" s="119"/>
      <c r="E8" s="119" t="s">
        <v>25</v>
      </c>
      <c r="F8" s="119"/>
      <c r="G8" s="119" t="s">
        <v>25</v>
      </c>
      <c r="H8" s="109"/>
      <c r="I8" s="120" t="s">
        <v>24</v>
      </c>
      <c r="J8" s="121"/>
      <c r="K8" s="121"/>
      <c r="L8" s="121"/>
      <c r="M8" s="122" t="s">
        <v>24</v>
      </c>
      <c r="N8" s="123"/>
      <c r="O8" s="103" t="s">
        <v>25</v>
      </c>
      <c r="P8" s="103"/>
      <c r="Q8" s="40" t="s">
        <v>26</v>
      </c>
      <c r="R8" s="40" t="s">
        <v>27</v>
      </c>
      <c r="S8" s="112"/>
    </row>
    <row r="9" spans="1:20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  <c r="S9" s="28">
        <v>19</v>
      </c>
    </row>
    <row r="10" spans="1:20" s="22" customFormat="1" ht="13.5" customHeight="1">
      <c r="A10" s="31">
        <v>1</v>
      </c>
      <c r="B10" s="32" t="s">
        <v>39</v>
      </c>
      <c r="C10" s="33"/>
      <c r="D10" s="33"/>
      <c r="E10" s="33">
        <f>G10+I10+K10+M10</f>
        <v>0</v>
      </c>
      <c r="F10" s="33">
        <f>H10+J10+L10+N10</f>
        <v>0</v>
      </c>
      <c r="G10" s="33"/>
      <c r="H10" s="33"/>
      <c r="I10" s="33"/>
      <c r="J10" s="33"/>
      <c r="K10" s="33"/>
      <c r="L10" s="33"/>
      <c r="M10" s="33"/>
      <c r="N10" s="33"/>
      <c r="O10" s="41">
        <f t="shared" ref="O10:P14" si="0">C10-E10</f>
        <v>0</v>
      </c>
      <c r="P10" s="41">
        <f t="shared" si="0"/>
        <v>0</v>
      </c>
      <c r="Q10" s="43">
        <f>P10-O10</f>
        <v>0</v>
      </c>
      <c r="R10" s="44">
        <f>IF(O10=0,IF(P10=0,0,"-"),IF(O10&gt;0,P10/O10-1,1-P10/O10))</f>
        <v>0</v>
      </c>
      <c r="S10" s="41"/>
      <c r="T10" s="45"/>
    </row>
    <row r="11" spans="1:20" s="22" customFormat="1" ht="13.5">
      <c r="A11" s="31">
        <v>2</v>
      </c>
      <c r="B11" s="32" t="s">
        <v>39</v>
      </c>
      <c r="C11" s="33"/>
      <c r="D11" s="33"/>
      <c r="E11" s="33">
        <f>G11+I11+K11+M11</f>
        <v>0</v>
      </c>
      <c r="F11" s="33">
        <f t="shared" ref="F11:F13" si="1">H11+J11+L11+N11</f>
        <v>0</v>
      </c>
      <c r="G11" s="33"/>
      <c r="H11" s="33"/>
      <c r="I11" s="33"/>
      <c r="J11" s="33"/>
      <c r="K11" s="33"/>
      <c r="L11" s="33"/>
      <c r="M11" s="33"/>
      <c r="N11" s="33"/>
      <c r="O11" s="41">
        <f t="shared" si="0"/>
        <v>0</v>
      </c>
      <c r="P11" s="41">
        <f t="shared" si="0"/>
        <v>0</v>
      </c>
      <c r="Q11" s="43">
        <f t="shared" ref="Q11:Q13" si="2">P11-O11</f>
        <v>0</v>
      </c>
      <c r="R11" s="44">
        <f t="shared" ref="R11:R14" si="3">IF(O11=0,IF(P11=0,0,"-"),IF(O11&gt;0,P11/O11-1,1-P11/O11))</f>
        <v>0</v>
      </c>
      <c r="S11" s="41"/>
      <c r="T11" s="45"/>
    </row>
    <row r="12" spans="1:20" s="22" customFormat="1" ht="13.5">
      <c r="A12" s="31">
        <v>3</v>
      </c>
      <c r="B12" s="32" t="s">
        <v>39</v>
      </c>
      <c r="C12" s="33"/>
      <c r="D12" s="33"/>
      <c r="E12" s="33">
        <f>G12+I12+K12+M12</f>
        <v>0</v>
      </c>
      <c r="F12" s="33">
        <f t="shared" si="1"/>
        <v>0</v>
      </c>
      <c r="G12" s="33"/>
      <c r="H12" s="33"/>
      <c r="I12" s="33"/>
      <c r="J12" s="33"/>
      <c r="K12" s="33"/>
      <c r="L12" s="33"/>
      <c r="M12" s="33"/>
      <c r="N12" s="33"/>
      <c r="O12" s="41">
        <f t="shared" si="0"/>
        <v>0</v>
      </c>
      <c r="P12" s="41">
        <f t="shared" si="0"/>
        <v>0</v>
      </c>
      <c r="Q12" s="43">
        <f t="shared" si="2"/>
        <v>0</v>
      </c>
      <c r="R12" s="44">
        <f t="shared" si="3"/>
        <v>0</v>
      </c>
      <c r="S12" s="41"/>
      <c r="T12" s="45"/>
    </row>
    <row r="13" spans="1:20" s="23" customFormat="1" ht="13.5">
      <c r="A13" s="34" t="s">
        <v>28</v>
      </c>
      <c r="B13" s="32"/>
      <c r="C13" s="35"/>
      <c r="D13" s="35"/>
      <c r="E13" s="33">
        <f t="shared" ref="E13" si="4">G13+I13+K13+M13</f>
        <v>0</v>
      </c>
      <c r="F13" s="33">
        <f t="shared" si="1"/>
        <v>0</v>
      </c>
      <c r="G13" s="35"/>
      <c r="H13" s="35"/>
      <c r="I13" s="35"/>
      <c r="J13" s="35"/>
      <c r="K13" s="35"/>
      <c r="L13" s="35"/>
      <c r="M13" s="35"/>
      <c r="N13" s="35"/>
      <c r="O13" s="41">
        <f t="shared" si="0"/>
        <v>0</v>
      </c>
      <c r="P13" s="41">
        <f t="shared" si="0"/>
        <v>0</v>
      </c>
      <c r="Q13" s="43">
        <f t="shared" si="2"/>
        <v>0</v>
      </c>
      <c r="R13" s="44">
        <f t="shared" si="3"/>
        <v>0</v>
      </c>
      <c r="S13" s="46"/>
      <c r="T13" s="47"/>
    </row>
    <row r="14" spans="1:20" ht="13.5">
      <c r="A14" s="36"/>
      <c r="B14" s="37" t="s">
        <v>29</v>
      </c>
      <c r="C14" s="38">
        <f t="shared" ref="C14:N14" si="5">SUM(C10:C13)</f>
        <v>0</v>
      </c>
      <c r="D14" s="38">
        <f t="shared" si="5"/>
        <v>0</v>
      </c>
      <c r="E14" s="38">
        <f t="shared" si="5"/>
        <v>0</v>
      </c>
      <c r="F14" s="38">
        <f t="shared" si="5"/>
        <v>0</v>
      </c>
      <c r="G14" s="38">
        <f t="shared" si="5"/>
        <v>0</v>
      </c>
      <c r="H14" s="38">
        <f t="shared" si="5"/>
        <v>0</v>
      </c>
      <c r="I14" s="38">
        <f t="shared" si="5"/>
        <v>0</v>
      </c>
      <c r="J14" s="38">
        <f t="shared" si="5"/>
        <v>0</v>
      </c>
      <c r="K14" s="38">
        <f t="shared" si="5"/>
        <v>0</v>
      </c>
      <c r="L14" s="38">
        <f t="shared" si="5"/>
        <v>0</v>
      </c>
      <c r="M14" s="38">
        <f t="shared" si="5"/>
        <v>0</v>
      </c>
      <c r="N14" s="38">
        <f t="shared" si="5"/>
        <v>0</v>
      </c>
      <c r="O14" s="42">
        <f t="shared" si="0"/>
        <v>0</v>
      </c>
      <c r="P14" s="42">
        <f t="shared" si="0"/>
        <v>0</v>
      </c>
      <c r="Q14" s="48">
        <f t="shared" ref="Q14" si="6">P14-O14</f>
        <v>0</v>
      </c>
      <c r="R14" s="49">
        <f t="shared" si="3"/>
        <v>0</v>
      </c>
      <c r="S14" s="50"/>
    </row>
    <row r="15" spans="1:2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2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>
      <c r="A17" s="12"/>
      <c r="B17" s="12" t="s">
        <v>30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0.25">
      <c r="A20" s="12"/>
      <c r="B20" s="39" t="s">
        <v>40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</sheetData>
  <mergeCells count="19">
    <mergeCell ref="G8:H8"/>
    <mergeCell ref="I8:L8"/>
    <mergeCell ref="M8:N8"/>
    <mergeCell ref="O8:P8"/>
    <mergeCell ref="A1:S1"/>
    <mergeCell ref="E5:N5"/>
    <mergeCell ref="E6:F6"/>
    <mergeCell ref="G6:H6"/>
    <mergeCell ref="I6:J6"/>
    <mergeCell ref="K6:L6"/>
    <mergeCell ref="M6:N6"/>
    <mergeCell ref="A5:A8"/>
    <mergeCell ref="B5:B8"/>
    <mergeCell ref="S7:S8"/>
    <mergeCell ref="O5:S6"/>
    <mergeCell ref="C5:D6"/>
    <mergeCell ref="Q7:R7"/>
    <mergeCell ref="C8:D8"/>
    <mergeCell ref="E8:F8"/>
  </mergeCells>
  <dataValidations count="1">
    <dataValidation type="decimal" operator="greaterThanOrEqual" allowBlank="1" showInputMessage="1" showErrorMessage="1" sqref="C13:D13 G13:N1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E3" workbookViewId="0">
      <selection activeCell="M19" sqref="M19"/>
    </sheetView>
  </sheetViews>
  <sheetFormatPr defaultColWidth="9" defaultRowHeight="15"/>
  <cols>
    <col min="2" max="2" width="19" customWidth="1"/>
    <col min="3" max="3" width="20.5703125" customWidth="1"/>
    <col min="4" max="4" width="21.85546875" customWidth="1"/>
    <col min="5" max="5" width="17.42578125" customWidth="1"/>
    <col min="6" max="6" width="17.140625" customWidth="1"/>
    <col min="7" max="8" width="14.7109375" customWidth="1"/>
    <col min="9" max="10" width="16.42578125" customWidth="1"/>
    <col min="11" max="11" width="15.7109375" customWidth="1"/>
    <col min="12" max="14" width="14.7109375" customWidth="1"/>
    <col min="15" max="15" width="16" customWidth="1"/>
    <col min="16" max="16" width="15" customWidth="1"/>
  </cols>
  <sheetData>
    <row r="1" spans="1:16" ht="33.75" customHeight="1">
      <c r="A1" s="126" t="s">
        <v>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28"/>
      <c r="P3" s="128"/>
    </row>
    <row r="4" spans="1:16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129" t="s">
        <v>32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ht="76.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130" t="s">
        <v>33</v>
      </c>
      <c r="I6" s="131"/>
      <c r="J6" s="130" t="s">
        <v>34</v>
      </c>
      <c r="K6" s="131"/>
      <c r="L6" s="130" t="s">
        <v>35</v>
      </c>
      <c r="M6" s="131"/>
      <c r="N6" s="130" t="s">
        <v>36</v>
      </c>
      <c r="O6" s="131"/>
      <c r="P6" s="3" t="s">
        <v>10</v>
      </c>
    </row>
    <row r="7" spans="1:16">
      <c r="A7" s="3"/>
      <c r="B7" s="3"/>
      <c r="C7" s="3"/>
      <c r="D7" s="3"/>
      <c r="E7" s="3"/>
      <c r="F7" s="3"/>
      <c r="G7" s="3"/>
      <c r="H7" s="3" t="s">
        <v>37</v>
      </c>
      <c r="I7" s="3" t="s">
        <v>38</v>
      </c>
      <c r="J7" s="3" t="s">
        <v>37</v>
      </c>
      <c r="K7" s="3" t="s">
        <v>38</v>
      </c>
      <c r="L7" s="3" t="s">
        <v>37</v>
      </c>
      <c r="M7" s="3" t="s">
        <v>21</v>
      </c>
      <c r="N7" s="3" t="s">
        <v>37</v>
      </c>
      <c r="O7" s="3" t="s">
        <v>21</v>
      </c>
      <c r="P7" s="3"/>
    </row>
    <row r="8" spans="1:16">
      <c r="A8" s="4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>
      <c r="A10" s="6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124"/>
      <c r="B12" s="125"/>
      <c r="C12" s="125"/>
      <c r="D12" s="125"/>
      <c r="E12" s="125"/>
      <c r="F12" s="125"/>
      <c r="G12" s="9"/>
      <c r="H12" s="9"/>
      <c r="I12" s="9"/>
      <c r="J12" s="9"/>
      <c r="K12" s="8"/>
      <c r="L12" s="8"/>
      <c r="M12" s="8"/>
      <c r="N12" s="8"/>
      <c r="O12" s="8"/>
      <c r="P12" s="8"/>
    </row>
    <row r="13" spans="1:16">
      <c r="A13" s="10"/>
      <c r="B13" s="20" t="s">
        <v>9</v>
      </c>
      <c r="C13" s="10"/>
      <c r="D13" s="10"/>
      <c r="E13" s="10"/>
      <c r="F13" s="10"/>
      <c r="G13" s="10"/>
      <c r="H13" s="10"/>
      <c r="I13" s="10"/>
      <c r="J13" s="10"/>
      <c r="K13" s="8"/>
      <c r="L13" s="8"/>
      <c r="M13" s="8"/>
      <c r="N13" s="8"/>
      <c r="O13" s="8"/>
      <c r="P13" s="8"/>
    </row>
    <row r="14" spans="1:16">
      <c r="A14" s="10"/>
      <c r="B14" s="11"/>
      <c r="C14" s="11"/>
      <c r="D14" s="11"/>
      <c r="E14" s="11"/>
      <c r="F14" s="10"/>
      <c r="G14" s="10"/>
      <c r="H14" s="10"/>
      <c r="I14" s="10"/>
      <c r="J14" s="10"/>
      <c r="K14" s="8"/>
      <c r="L14" s="8"/>
      <c r="M14" s="8"/>
      <c r="N14" s="8"/>
      <c r="O14" s="8"/>
      <c r="P14" s="8"/>
    </row>
    <row r="15" spans="1:16">
      <c r="A15" s="8"/>
      <c r="B15" s="12"/>
      <c r="C15" s="12"/>
      <c r="D15" s="12"/>
      <c r="E15" s="1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13"/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29.25" customHeight="1">
      <c r="A17" s="16"/>
      <c r="B17" s="12"/>
      <c r="C17" s="12"/>
      <c r="D17" s="12"/>
      <c r="E17" s="1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17"/>
      <c r="B18" s="12"/>
      <c r="C18" s="12"/>
      <c r="D18" s="12"/>
      <c r="E18" s="1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A19" s="18"/>
      <c r="B19" s="12"/>
      <c r="C19" s="12"/>
      <c r="D19" s="12"/>
      <c r="E19" s="1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>
      <c r="A20" s="18"/>
      <c r="B20" s="12"/>
      <c r="C20" s="12"/>
      <c r="D20" s="12"/>
      <c r="E20" s="1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>
      <c r="A21" s="18"/>
      <c r="B21" s="12"/>
      <c r="C21" s="12"/>
      <c r="D21" s="12"/>
      <c r="E21" s="1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>
      <c r="A22" s="8"/>
      <c r="B22" s="12"/>
      <c r="C22" s="12"/>
      <c r="D22" s="12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>
      <c r="A23" s="19"/>
      <c r="B23" s="12"/>
      <c r="C23" s="12"/>
      <c r="D23" s="12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</sheetData>
  <mergeCells count="9">
    <mergeCell ref="A12:F12"/>
    <mergeCell ref="A1:P1"/>
    <mergeCell ref="A2:P2"/>
    <mergeCell ref="O3:P3"/>
    <mergeCell ref="A5:P5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НА 2025</vt:lpstr>
      <vt:lpstr>Отчет об эффективности продаж</vt:lpstr>
      <vt:lpstr>Отчет исполнен. действий с 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Усов Денис Алексеевич</dc:creator>
  <cp:lastModifiedBy>Дичковский Алексей Владимирович</cp:lastModifiedBy>
  <cp:lastPrinted>2025-08-11T13:13:47Z</cp:lastPrinted>
  <dcterms:created xsi:type="dcterms:W3CDTF">2015-06-05T18:17:00Z</dcterms:created>
  <dcterms:modified xsi:type="dcterms:W3CDTF">2025-10-28T12:34:56Z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19E93B58A7174222A50E0BA11BDCDEA9_12</vt:lpwstr>
  </property>
  <property fmtid="{D5CDD505-2E9C-101B-9397-08002B2CF9AE}" pid="3" name="KSOProductBuildVer">
    <vt:lpwstr>1049-12.2.0.20782</vt:lpwstr>
  </property>
</Properties>
</file>